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w Here\"/>
    </mc:Choice>
  </mc:AlternateContent>
  <bookViews>
    <workbookView xWindow="0" yWindow="0" windowWidth="15530" windowHeight="64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4" i="1"/>
  <c r="I15" i="1" s="1"/>
  <c r="I17" i="1"/>
  <c r="I19" i="1"/>
  <c r="I10" i="1"/>
  <c r="H19" i="1"/>
  <c r="H12" i="1"/>
  <c r="H14" i="1"/>
  <c r="H15" i="1" s="1"/>
  <c r="H17" i="1"/>
  <c r="F17" i="1"/>
  <c r="G16" i="1"/>
  <c r="G17" i="1" s="1"/>
  <c r="F16" i="1"/>
  <c r="F18" i="1"/>
  <c r="F19" i="1" s="1"/>
  <c r="G19" i="1"/>
  <c r="G12" i="1"/>
  <c r="G14" i="1"/>
  <c r="F12" i="1"/>
  <c r="F14" i="1"/>
  <c r="E17" i="1"/>
  <c r="E14" i="1"/>
  <c r="E15" i="1" s="1"/>
  <c r="E12" i="1"/>
  <c r="E19" i="1"/>
  <c r="B8" i="1"/>
  <c r="E20" i="1" l="1"/>
  <c r="E21" i="1" s="1"/>
  <c r="E22" i="1" s="1"/>
  <c r="E23" i="1" s="1"/>
  <c r="I20" i="1"/>
  <c r="I21" i="1" s="1"/>
  <c r="I22" i="1" s="1"/>
  <c r="I23" i="1" s="1"/>
  <c r="H20" i="1"/>
  <c r="H21" i="1" s="1"/>
  <c r="H22" i="1" s="1"/>
  <c r="H23" i="1" s="1"/>
  <c r="F15" i="1"/>
  <c r="G15" i="1"/>
  <c r="G20" i="1" s="1"/>
  <c r="G21" i="1" s="1"/>
  <c r="G22" i="1" s="1"/>
  <c r="G23" i="1" s="1"/>
  <c r="F20" i="1"/>
  <c r="F21" i="1" s="1"/>
  <c r="F22" i="1" s="1"/>
  <c r="F23" i="1" s="1"/>
</calcChain>
</file>

<file path=xl/sharedStrings.xml><?xml version="1.0" encoding="utf-8"?>
<sst xmlns="http://schemas.openxmlformats.org/spreadsheetml/2006/main" count="75" uniqueCount="59">
  <si>
    <t>Constants:</t>
  </si>
  <si>
    <t>units</t>
  </si>
  <si>
    <t>psi</t>
  </si>
  <si>
    <t>Average sea level air pressure (approximation of actual pressure at the stadium that day)</t>
  </si>
  <si>
    <t>Value</t>
  </si>
  <si>
    <t>Degrees F difference between absolute zero and zero F</t>
  </si>
  <si>
    <t>degrees F</t>
  </si>
  <si>
    <t>Ending temperature as publicly estimated at the time of your post</t>
  </si>
  <si>
    <t>Source</t>
  </si>
  <si>
    <t>Google: what is the average sea level pressure in psi</t>
  </si>
  <si>
    <t>Pressure loss to be explained</t>
  </si>
  <si>
    <t xml:space="preserve"> psi</t>
  </si>
  <si>
    <t>Google: What was the pressure loss in deflategate, pick the story from January 22, 2015, claiming 2 psi loss: https://theconversation.com/football-physics-and-the-science-of-deflategate-36581.  This can also be reverse engineered from Tyson's 90 degree estimate and the temperature estimate</t>
  </si>
  <si>
    <t>Percent of apparent pressure claimed to be lost</t>
  </si>
  <si>
    <t>%</t>
  </si>
  <si>
    <t>2 psi lost divided by 13 psi to start</t>
  </si>
  <si>
    <t>Required starting temperature to explain pressure loss</t>
  </si>
  <si>
    <t>Scenario</t>
  </si>
  <si>
    <t>Tyson original calculation</t>
  </si>
  <si>
    <t>Absolute starting temperature</t>
  </si>
  <si>
    <t>Above plus 460</t>
  </si>
  <si>
    <t>Absolute ending temperature</t>
  </si>
  <si>
    <t>50, except as noted</t>
  </si>
  <si>
    <t>Ending temperature</t>
  </si>
  <si>
    <t>Reduction factor in absolute temperature</t>
  </si>
  <si>
    <t>-</t>
  </si>
  <si>
    <t>Absolute pressure to start</t>
  </si>
  <si>
    <t>Leather expansion percent due to moisture</t>
  </si>
  <si>
    <t>Stated by Tyson</t>
  </si>
  <si>
    <t>Outside air pressure assumption</t>
  </si>
  <si>
    <t>Above plus 13 psi</t>
  </si>
  <si>
    <t>Volume increase factor</t>
  </si>
  <si>
    <t xml:space="preserve">(1 plus 100 times leather_expansion_pecent)^3 </t>
  </si>
  <si>
    <t>Ending absolute pressure</t>
  </si>
  <si>
    <t>Above times starting absolute pressure</t>
  </si>
  <si>
    <t>Ending pressure differential between inside and outside</t>
  </si>
  <si>
    <t>Pressure loss evident on gauge</t>
  </si>
  <si>
    <t>13 minus above</t>
  </si>
  <si>
    <t>Above minus outside air pressure assumption</t>
  </si>
  <si>
    <t>Set to explain psi loss</t>
  </si>
  <si>
    <t>Original Tyson calculation method, revised to apply outside air pressure</t>
  </si>
  <si>
    <t>Tyson final calculation (silently eliminated the leather expansion)</t>
  </si>
  <si>
    <t>First google: what is absolute zero in fahrenheit.  Then round it</t>
  </si>
  <si>
    <t>Google: what was the air temperature at the deflategate game.  This can also be calculated from Tyson's 90 degrees starting temperature requirement calculations</t>
  </si>
  <si>
    <t>Temp needed in space with constant volume</t>
  </si>
  <si>
    <t>Ending temp needed in space, with constnat volume, to explain pressure loss if starting with 125 degrees</t>
  </si>
  <si>
    <t>See above</t>
  </si>
  <si>
    <t>Starting pressure differential between inside the football and outside the football, as understood at the time of your post</t>
  </si>
  <si>
    <t>First google: what is the required pressure in a football.  Then take the center point.  Tyson's 90 degree claim corroborates use of 13.0</t>
  </si>
  <si>
    <t>Absolute pressure change factor (gas law)</t>
  </si>
  <si>
    <t>See scenario notes</t>
  </si>
  <si>
    <t>See cells to right</t>
  </si>
  <si>
    <t>Source of starting temperature</t>
  </si>
  <si>
    <t>Created by Rob Young.  Related sites: www.CatchingTheAccusers.com and www.BetterDialogue.com/Deflategate</t>
  </si>
  <si>
    <t>Exploring Neil DeGrasse Tyson's incorrect facebook post that misrespresents his science on Deflategate</t>
  </si>
  <si>
    <t>Depends on scenario</t>
  </si>
  <si>
    <t>Scenario description, or set by trial and error to fit Tyson's original claim</t>
  </si>
  <si>
    <t>Absolute ending divided by absolute starting temperature</t>
  </si>
  <si>
    <t>Reduction factor in absolute temperature divided by increase factor in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</si>
</sst>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1" applyFont="1" applyBorder="1"/>
    <xf numFmtId="0" fontId="0" fillId="0" borderId="1" xfId="0" quotePrefix="1" applyBorder="1" applyAlignment="1">
      <alignment wrapText="1"/>
    </xf>
    <xf numFmtId="1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3" xfId="0" applyBorder="1"/>
    <xf numFmtId="164" fontId="0" fillId="0" borderId="3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9" workbookViewId="0">
      <selection activeCell="A32" sqref="A32"/>
    </sheetView>
  </sheetViews>
  <sheetFormatPr defaultRowHeight="14.5" x14ac:dyDescent="0.35"/>
  <cols>
    <col min="1" max="1" width="32.36328125" style="1" customWidth="1"/>
    <col min="2" max="2" width="8" customWidth="1"/>
    <col min="3" max="3" width="14.453125" customWidth="1"/>
    <col min="4" max="4" width="24.1796875" style="1" customWidth="1"/>
    <col min="5" max="5" width="14.7265625" customWidth="1"/>
    <col min="6" max="6" width="15" customWidth="1"/>
    <col min="7" max="7" width="15.1796875" customWidth="1"/>
    <col min="8" max="8" width="13.6328125" customWidth="1"/>
    <col min="9" max="9" width="15.1796875" customWidth="1"/>
  </cols>
  <sheetData>
    <row r="1" spans="1:10" ht="58" x14ac:dyDescent="0.35">
      <c r="A1" s="1" t="s">
        <v>53</v>
      </c>
      <c r="C1" t="s">
        <v>54</v>
      </c>
    </row>
    <row r="2" spans="1:10" x14ac:dyDescent="0.35">
      <c r="A2" s="2" t="s">
        <v>0</v>
      </c>
      <c r="B2" s="3" t="s">
        <v>4</v>
      </c>
      <c r="C2" s="3" t="s">
        <v>1</v>
      </c>
      <c r="D2" s="2" t="s">
        <v>8</v>
      </c>
    </row>
    <row r="3" spans="1:10" ht="43.5" x14ac:dyDescent="0.35">
      <c r="A3" s="4" t="s">
        <v>3</v>
      </c>
      <c r="B3" s="4">
        <v>14.7</v>
      </c>
      <c r="C3" s="5" t="s">
        <v>2</v>
      </c>
      <c r="D3" s="4" t="s">
        <v>9</v>
      </c>
    </row>
    <row r="4" spans="1:10" ht="44" customHeight="1" x14ac:dyDescent="0.35">
      <c r="A4" s="4" t="s">
        <v>5</v>
      </c>
      <c r="B4" s="5">
        <v>460</v>
      </c>
      <c r="C4" s="5" t="s">
        <v>6</v>
      </c>
      <c r="D4" s="4" t="s">
        <v>42</v>
      </c>
    </row>
    <row r="5" spans="1:10" ht="88.5" customHeight="1" x14ac:dyDescent="0.35">
      <c r="A5" s="4" t="s">
        <v>47</v>
      </c>
      <c r="B5" s="5">
        <v>13</v>
      </c>
      <c r="C5" s="5" t="s">
        <v>2</v>
      </c>
      <c r="D5" s="4" t="s">
        <v>48</v>
      </c>
    </row>
    <row r="6" spans="1:10" ht="103" customHeight="1" x14ac:dyDescent="0.35">
      <c r="A6" s="4" t="s">
        <v>7</v>
      </c>
      <c r="B6" s="5">
        <v>50</v>
      </c>
      <c r="C6" s="5" t="s">
        <v>6</v>
      </c>
      <c r="D6" s="4" t="s">
        <v>43</v>
      </c>
    </row>
    <row r="7" spans="1:10" ht="176.5" customHeight="1" x14ac:dyDescent="0.35">
      <c r="A7" s="4" t="s">
        <v>10</v>
      </c>
      <c r="B7" s="5">
        <v>2</v>
      </c>
      <c r="C7" s="5" t="s">
        <v>11</v>
      </c>
      <c r="D7" s="4" t="s">
        <v>12</v>
      </c>
    </row>
    <row r="8" spans="1:10" ht="29" x14ac:dyDescent="0.35">
      <c r="A8" s="4" t="s">
        <v>13</v>
      </c>
      <c r="B8" s="6">
        <f>+B7/B5</f>
        <v>0.15384615384615385</v>
      </c>
      <c r="C8" s="5" t="s">
        <v>14</v>
      </c>
      <c r="D8" s="7" t="s">
        <v>15</v>
      </c>
    </row>
    <row r="9" spans="1:10" ht="107.5" customHeight="1" x14ac:dyDescent="0.35">
      <c r="A9" s="4" t="s">
        <v>17</v>
      </c>
      <c r="B9" s="5"/>
      <c r="C9" s="5"/>
      <c r="D9" s="4" t="s">
        <v>8</v>
      </c>
      <c r="E9" s="4" t="s">
        <v>18</v>
      </c>
      <c r="F9" s="4" t="s">
        <v>40</v>
      </c>
      <c r="G9" s="4" t="s">
        <v>41</v>
      </c>
      <c r="H9" s="15" t="s">
        <v>44</v>
      </c>
      <c r="I9" s="11" t="s">
        <v>45</v>
      </c>
    </row>
    <row r="10" spans="1:10" s="1" customFormat="1" ht="29" x14ac:dyDescent="0.35">
      <c r="A10" s="4" t="s">
        <v>52</v>
      </c>
      <c r="B10" s="4"/>
      <c r="C10" s="4"/>
      <c r="D10" s="4" t="s">
        <v>51</v>
      </c>
      <c r="E10" s="4" t="s">
        <v>28</v>
      </c>
      <c r="F10" s="4" t="s">
        <v>39</v>
      </c>
      <c r="G10" s="4" t="s">
        <v>28</v>
      </c>
      <c r="H10" s="4" t="s">
        <v>39</v>
      </c>
      <c r="I10" s="1" t="str">
        <f>+G10</f>
        <v>Stated by Tyson</v>
      </c>
    </row>
    <row r="11" spans="1:10" ht="29" x14ac:dyDescent="0.35">
      <c r="A11" s="4" t="s">
        <v>16</v>
      </c>
      <c r="B11" s="5"/>
      <c r="C11" s="5" t="s">
        <v>6</v>
      </c>
      <c r="D11" s="4" t="s">
        <v>50</v>
      </c>
      <c r="E11" s="5">
        <v>125</v>
      </c>
      <c r="F11" s="5">
        <v>73.5</v>
      </c>
      <c r="G11" s="5">
        <v>90</v>
      </c>
      <c r="H11" s="16">
        <v>142</v>
      </c>
      <c r="I11" s="12">
        <v>125</v>
      </c>
    </row>
    <row r="12" spans="1:10" x14ac:dyDescent="0.35">
      <c r="A12" s="4" t="s">
        <v>19</v>
      </c>
      <c r="B12" s="5"/>
      <c r="C12" s="5" t="s">
        <v>6</v>
      </c>
      <c r="D12" s="4" t="s">
        <v>20</v>
      </c>
      <c r="E12" s="5">
        <f>+E11+460</f>
        <v>585</v>
      </c>
      <c r="F12" s="5">
        <f>+F11+460</f>
        <v>533.5</v>
      </c>
      <c r="G12" s="5">
        <f>+G11+460</f>
        <v>550</v>
      </c>
      <c r="H12" s="5">
        <f>+H11+460</f>
        <v>602</v>
      </c>
      <c r="I12" s="13">
        <f>+I11+460</f>
        <v>585</v>
      </c>
    </row>
    <row r="13" spans="1:10" x14ac:dyDescent="0.35">
      <c r="A13" s="4" t="s">
        <v>23</v>
      </c>
      <c r="B13" s="5"/>
      <c r="C13" s="5" t="s">
        <v>6</v>
      </c>
      <c r="D13" s="4" t="s">
        <v>22</v>
      </c>
      <c r="E13" s="5">
        <v>50</v>
      </c>
      <c r="F13" s="5">
        <v>50</v>
      </c>
      <c r="G13" s="5">
        <v>50</v>
      </c>
      <c r="H13" s="5">
        <v>50</v>
      </c>
      <c r="I13" s="13">
        <v>35.5</v>
      </c>
      <c r="J13" t="s">
        <v>46</v>
      </c>
    </row>
    <row r="14" spans="1:10" x14ac:dyDescent="0.35">
      <c r="A14" s="4" t="s">
        <v>21</v>
      </c>
      <c r="B14" s="5"/>
      <c r="C14" s="5" t="s">
        <v>6</v>
      </c>
      <c r="D14" s="4" t="s">
        <v>20</v>
      </c>
      <c r="E14" s="5">
        <f>+E13+460</f>
        <v>510</v>
      </c>
      <c r="F14" s="5">
        <f>+F13+460</f>
        <v>510</v>
      </c>
      <c r="G14" s="5">
        <f>+G13+460</f>
        <v>510</v>
      </c>
      <c r="H14" s="5">
        <f>+H13+460</f>
        <v>510</v>
      </c>
      <c r="I14" s="13">
        <f>+I13+460</f>
        <v>495.5</v>
      </c>
    </row>
    <row r="15" spans="1:10" ht="43.5" x14ac:dyDescent="0.35">
      <c r="A15" s="4" t="s">
        <v>24</v>
      </c>
      <c r="B15" s="5"/>
      <c r="C15" s="5" t="s">
        <v>25</v>
      </c>
      <c r="D15" s="4" t="s">
        <v>57</v>
      </c>
      <c r="E15" s="9">
        <f>+E14/E12</f>
        <v>0.87179487179487181</v>
      </c>
      <c r="F15" s="9">
        <f>+F14/F12</f>
        <v>0.95595126522961571</v>
      </c>
      <c r="G15" s="9">
        <f>+G14/G12</f>
        <v>0.92727272727272725</v>
      </c>
      <c r="H15" s="9">
        <f>+H14/H12</f>
        <v>0.84717607973421927</v>
      </c>
      <c r="I15" s="14">
        <f>+I14/I12</f>
        <v>0.847008547008547</v>
      </c>
    </row>
    <row r="16" spans="1:10" x14ac:dyDescent="0.35">
      <c r="A16" s="4" t="s">
        <v>29</v>
      </c>
      <c r="B16" s="5"/>
      <c r="C16" s="5" t="s">
        <v>2</v>
      </c>
      <c r="D16" s="4" t="s">
        <v>55</v>
      </c>
      <c r="E16" s="5">
        <v>0</v>
      </c>
      <c r="F16" s="5">
        <f>+$B$3</f>
        <v>14.7</v>
      </c>
      <c r="G16" s="5">
        <f>+$B$3</f>
        <v>14.7</v>
      </c>
      <c r="H16" s="5">
        <v>0</v>
      </c>
      <c r="I16" s="5">
        <v>0</v>
      </c>
    </row>
    <row r="17" spans="1:9" x14ac:dyDescent="0.35">
      <c r="A17" s="4" t="s">
        <v>26</v>
      </c>
      <c r="B17" s="5"/>
      <c r="C17" s="5" t="s">
        <v>2</v>
      </c>
      <c r="D17" s="4" t="s">
        <v>30</v>
      </c>
      <c r="E17" s="5">
        <f>+E16+13</f>
        <v>13</v>
      </c>
      <c r="F17" s="5">
        <f t="shared" ref="F17:I17" si="0">+F16+13</f>
        <v>27.7</v>
      </c>
      <c r="G17" s="5">
        <f t="shared" si="0"/>
        <v>27.7</v>
      </c>
      <c r="H17" s="5">
        <f t="shared" si="0"/>
        <v>13</v>
      </c>
      <c r="I17" s="5">
        <f t="shared" si="0"/>
        <v>13</v>
      </c>
    </row>
    <row r="18" spans="1:9" ht="43.5" x14ac:dyDescent="0.35">
      <c r="A18" s="4" t="s">
        <v>27</v>
      </c>
      <c r="B18" s="5"/>
      <c r="C18" s="5" t="s">
        <v>14</v>
      </c>
      <c r="D18" s="4" t="s">
        <v>56</v>
      </c>
      <c r="E18" s="8">
        <v>0.01</v>
      </c>
      <c r="F18" s="8">
        <f>+$E$18</f>
        <v>0.01</v>
      </c>
      <c r="G18" s="8">
        <v>0</v>
      </c>
      <c r="H18" s="8">
        <v>0</v>
      </c>
      <c r="I18" s="8">
        <v>0</v>
      </c>
    </row>
    <row r="19" spans="1:9" ht="43.5" x14ac:dyDescent="0.35">
      <c r="A19" s="4" t="s">
        <v>31</v>
      </c>
      <c r="B19" s="5"/>
      <c r="C19" s="5"/>
      <c r="D19" s="4" t="s">
        <v>32</v>
      </c>
      <c r="E19" s="10">
        <f>+(1+E18)^3</f>
        <v>1.0303009999999999</v>
      </c>
      <c r="F19" s="10">
        <f>+(1+F18)^3</f>
        <v>1.0303009999999999</v>
      </c>
      <c r="G19" s="5">
        <f>+(1+G18)^3</f>
        <v>1</v>
      </c>
      <c r="H19" s="5">
        <f>+(1+H18)^3</f>
        <v>1</v>
      </c>
      <c r="I19" s="5">
        <f>+(1+I18)^3</f>
        <v>1</v>
      </c>
    </row>
    <row r="20" spans="1:9" ht="58" x14ac:dyDescent="0.35">
      <c r="A20" s="4" t="s">
        <v>49</v>
      </c>
      <c r="B20" s="5"/>
      <c r="C20" s="5"/>
      <c r="D20" s="4" t="s">
        <v>58</v>
      </c>
      <c r="E20" s="9">
        <f>+E15/E19</f>
        <v>0.84615551357794649</v>
      </c>
      <c r="F20" s="9">
        <f>+F15/F19</f>
        <v>0.92783687993083164</v>
      </c>
      <c r="G20" s="9">
        <f>+G15/G19</f>
        <v>0.92727272727272725</v>
      </c>
      <c r="H20" s="9">
        <f>+H15/H19</f>
        <v>0.84717607973421927</v>
      </c>
      <c r="I20" s="9">
        <f>+I15/I19</f>
        <v>0.847008547008547</v>
      </c>
    </row>
    <row r="21" spans="1:9" ht="29" x14ac:dyDescent="0.35">
      <c r="A21" s="4" t="s">
        <v>33</v>
      </c>
      <c r="B21" s="5"/>
      <c r="C21" s="5" t="s">
        <v>2</v>
      </c>
      <c r="D21" s="4" t="s">
        <v>34</v>
      </c>
      <c r="E21" s="9">
        <f>+E20*E17</f>
        <v>11.000021676513304</v>
      </c>
      <c r="F21" s="9">
        <f>+F20*F17</f>
        <v>25.701081574084036</v>
      </c>
      <c r="G21" s="9">
        <f>+G20*G17</f>
        <v>25.685454545454544</v>
      </c>
      <c r="H21" s="9">
        <f>+H20*H17</f>
        <v>11.013289036544851</v>
      </c>
      <c r="I21" s="9">
        <f>+I20*I17</f>
        <v>11.011111111111111</v>
      </c>
    </row>
    <row r="22" spans="1:9" ht="29" x14ac:dyDescent="0.35">
      <c r="A22" s="4" t="s">
        <v>35</v>
      </c>
      <c r="B22" s="5"/>
      <c r="C22" s="5" t="s">
        <v>2</v>
      </c>
      <c r="D22" s="4" t="s">
        <v>38</v>
      </c>
      <c r="E22" s="9">
        <f>+E21-E16</f>
        <v>11.000021676513304</v>
      </c>
      <c r="F22" s="9">
        <f>+F21-F16</f>
        <v>11.001081574084036</v>
      </c>
      <c r="G22" s="9">
        <f>+G21-G16</f>
        <v>10.985454545454544</v>
      </c>
      <c r="H22" s="9">
        <f>+H21-H16</f>
        <v>11.013289036544851</v>
      </c>
      <c r="I22" s="9">
        <f>+I21-I16</f>
        <v>11.011111111111111</v>
      </c>
    </row>
    <row r="23" spans="1:9" x14ac:dyDescent="0.35">
      <c r="A23" s="4" t="s">
        <v>36</v>
      </c>
      <c r="B23" s="5"/>
      <c r="C23" s="5" t="s">
        <v>2</v>
      </c>
      <c r="D23" s="4" t="s">
        <v>37</v>
      </c>
      <c r="E23" s="9">
        <f>13-E22</f>
        <v>1.9999783234866957</v>
      </c>
      <c r="F23" s="9">
        <f>13-F22</f>
        <v>1.9989184259159636</v>
      </c>
      <c r="G23" s="9">
        <f>13-G22</f>
        <v>2.0145454545454555</v>
      </c>
      <c r="H23" s="9">
        <f>13-H22</f>
        <v>1.986710963455149</v>
      </c>
      <c r="I23" s="9">
        <f>13-I22</f>
        <v>1.9888888888888889</v>
      </c>
    </row>
  </sheetData>
  <pageMargins left="0.7" right="0.7" top="0.75" bottom="0.75" header="0.3" footer="0.3"/>
  <pageSetup orientation="portrait" horizontalDpi="1200" verticalDpi="1200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Young</dc:creator>
  <cp:keywords>No Restrictions</cp:keywords>
  <cp:lastModifiedBy>Robert Young</cp:lastModifiedBy>
  <dcterms:created xsi:type="dcterms:W3CDTF">2018-01-10T18:34:25Z</dcterms:created>
  <dcterms:modified xsi:type="dcterms:W3CDTF">2018-01-11T15:57:45Z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99a973f7-59d8-4550-bf9a-03cc86e100e5</vt:lpwstr>
  </property>
  <property fmtid="{D5CDD505-2E9C-101B-9397-08002B2CF9AE}" pid="3" name="Document Creator">
    <vt:lpwstr/>
  </property>
  <property fmtid="{D5CDD505-2E9C-101B-9397-08002B2CF9AE}" pid="4" name="Document Editor">
    <vt:lpwstr/>
  </property>
  <property fmtid="{D5CDD505-2E9C-101B-9397-08002B2CF9AE}" pid="5" name="Classification">
    <vt:lpwstr>No Restrictions</vt:lpwstr>
  </property>
  <property fmtid="{D5CDD505-2E9C-101B-9397-08002B2CF9AE}" pid="6" name="Sublabels">
    <vt:lpwstr/>
  </property>
</Properties>
</file>